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ndisgovau.sharepoint.com/sites/Participant_Advocacy_Division/Shared Documents/Astute Consumers/Supporting Plan Implementation Mark 2/Phase 2A webpage updates/"/>
    </mc:Choice>
  </mc:AlternateContent>
  <xr:revisionPtr revIDLastSave="13" documentId="8_{C794F934-2A7B-4980-8078-5C9D30F23A9C}" xr6:coauthVersionLast="47" xr6:coauthVersionMax="47" xr10:uidLastSave="{2B6F9660-D463-4C4A-8199-2DB3F0E5E09E}"/>
  <bookViews>
    <workbookView xWindow="28680" yWindow="-120" windowWidth="29040" windowHeight="15840" xr2:uid="{00000000-000D-0000-FFFF-FFFF00000000}"/>
  </bookViews>
  <sheets>
    <sheet name="Read Me First" sheetId="11" r:id="rId1"/>
    <sheet name="Support Organiser" sheetId="10" r:id="rId2"/>
    <sheet name="Data"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0" l="1"/>
  <c r="B5" i="10"/>
  <c r="C4" i="10"/>
  <c r="H51" i="10"/>
  <c r="G51" i="10"/>
  <c r="H50" i="10"/>
  <c r="G50" i="10"/>
  <c r="H49" i="10"/>
  <c r="G49" i="10"/>
  <c r="H48" i="10"/>
  <c r="G48" i="10"/>
  <c r="H47" i="10"/>
  <c r="G47" i="10"/>
  <c r="G46" i="10"/>
  <c r="H46" i="10" s="1"/>
  <c r="G45" i="10"/>
  <c r="H45" i="10" s="1"/>
  <c r="G44" i="10"/>
  <c r="H44" i="10" s="1"/>
  <c r="G43" i="10"/>
  <c r="H43" i="10" s="1"/>
  <c r="G42" i="10"/>
  <c r="H42" i="10" s="1"/>
  <c r="E31" i="10"/>
  <c r="E30" i="10"/>
  <c r="E29" i="10"/>
  <c r="E28" i="10"/>
  <c r="E27" i="10"/>
  <c r="E26" i="10"/>
  <c r="E25" i="10"/>
  <c r="E24" i="10"/>
  <c r="E23" i="10"/>
  <c r="E22" i="10"/>
  <c r="E21" i="10"/>
  <c r="H17" i="10"/>
  <c r="G17" i="10"/>
  <c r="H16" i="10"/>
  <c r="G16" i="10"/>
  <c r="H15" i="10"/>
  <c r="G15" i="10"/>
  <c r="H14" i="10"/>
  <c r="G14" i="10"/>
  <c r="H13" i="10"/>
  <c r="G13" i="10"/>
  <c r="G12" i="10"/>
  <c r="H12" i="10"/>
  <c r="G11" i="10"/>
  <c r="H11" i="10"/>
  <c r="G10" i="10"/>
  <c r="H10" i="10" s="1"/>
  <c r="G9" i="10"/>
  <c r="H9" i="10" s="1"/>
  <c r="G8" i="10"/>
  <c r="H8" i="10" s="1"/>
  <c r="H18" i="10" l="1"/>
  <c r="H52" i="10"/>
  <c r="E32" i="10"/>
  <c r="B39" i="10" l="1"/>
  <c r="C39" i="10" s="1"/>
  <c r="E34" i="10"/>
  <c r="C5" i="10" l="1"/>
</calcChain>
</file>

<file path=xl/sharedStrings.xml><?xml version="1.0" encoding="utf-8"?>
<sst xmlns="http://schemas.openxmlformats.org/spreadsheetml/2006/main" count="110" uniqueCount="69">
  <si>
    <t xml:space="preserve">• This resource is for participants (or their families or carers) to use to help organise how to use NDIS plan funding once an approved NDIS plan has been received. </t>
  </si>
  <si>
    <t xml:space="preserve">• It aims to help you to stay within the amount of funding in your plan.  </t>
  </si>
  <si>
    <t xml:space="preserve">• For many people, they will have NDIS funding for different supports and it might be helpful to organise how much of the different supports can be used to make best use of your plan budget. </t>
  </si>
  <si>
    <t>• This resource gives an estimate only.</t>
  </si>
  <si>
    <t>Important things to understand before use</t>
  </si>
  <si>
    <t>• This resource requires a high level of assumed knowledge and may not be suitable for all users.</t>
  </si>
  <si>
    <t>• The "Data" tab supports this resource and does not require you to do anything.</t>
  </si>
  <si>
    <t>Instructions and tips to use</t>
  </si>
  <si>
    <t>• To start, you will need to get budget information from your approved NDIS plan - the total amounts for Core Supports and for Capacity Building.</t>
  </si>
  <si>
    <t>• You will also need cost information to help you with your estimates. If you have a provider in mind and know what they will charge, you should insert their prices in the spaces provided below. If you do not yet have a provider, you may find it helpful to use the Pricing Arrangements and Price Limits documents (https://www.ndis.gov.au/providers/pricing-arrangements#ndis-pricing-arrangements-and-price-limits).</t>
  </si>
  <si>
    <t>For screen reader users</t>
  </si>
  <si>
    <t xml:space="preserve">• There are 2 main tabs, you can navigate between tabs by pressing Control + Page Up or Control + Page Down </t>
  </si>
  <si>
    <t>• Header columns in each table that are marked with # are columns where the user needs to enter data.</t>
  </si>
  <si>
    <t>Make sure you read the Read Me first tab before you use this resource.</t>
  </si>
  <si>
    <t>Core Supports</t>
  </si>
  <si>
    <t>AMOUNT OF CORE SUPPORTS FUNDS IN YOUR NDIS PLAN #</t>
  </si>
  <si>
    <t>Balance</t>
  </si>
  <si>
    <r>
      <t xml:space="preserve">Services you might need # - </t>
    </r>
    <r>
      <rPr>
        <sz val="11"/>
        <color theme="1"/>
        <rFont val="Calibri"/>
        <family val="2"/>
        <scheme val="minor"/>
      </rPr>
      <t>You need to know what types of supports you need and enter a description that is meaningful to you</t>
    </r>
  </si>
  <si>
    <r>
      <t>Number of sessions</t>
    </r>
    <r>
      <rPr>
        <sz val="11"/>
        <color theme="1"/>
        <rFont val="Calibri"/>
        <family val="2"/>
        <scheme val="minor"/>
      </rPr>
      <t xml:space="preserve"> # - is the number of times you need something</t>
    </r>
    <r>
      <rPr>
        <b/>
        <sz val="11"/>
        <color theme="1"/>
        <rFont val="Calibri"/>
        <family val="2"/>
        <scheme val="minor"/>
      </rPr>
      <t xml:space="preserve">
</t>
    </r>
    <r>
      <rPr>
        <i/>
        <sz val="11"/>
        <color theme="1"/>
        <rFont val="Calibri"/>
        <family val="2"/>
        <scheme val="minor"/>
      </rPr>
      <t>Example: If service frequency is 3 times a day, enter "3"</t>
    </r>
  </si>
  <si>
    <r>
      <t xml:space="preserve">Number of units of time #- </t>
    </r>
    <r>
      <rPr>
        <sz val="11"/>
        <color theme="1"/>
        <rFont val="Calibri"/>
        <family val="2"/>
        <scheme val="minor"/>
      </rPr>
      <t>is frequency of what is needed</t>
    </r>
    <r>
      <rPr>
        <b/>
        <sz val="11"/>
        <color theme="1"/>
        <rFont val="Calibri"/>
        <family val="2"/>
        <scheme val="minor"/>
      </rPr>
      <t xml:space="preserve">
</t>
    </r>
    <r>
      <rPr>
        <i/>
        <sz val="11"/>
        <color theme="1"/>
        <rFont val="Calibri"/>
        <family val="2"/>
        <scheme val="minor"/>
      </rPr>
      <t>Example: If service frequency is everyday, enter "1".</t>
    </r>
  </si>
  <si>
    <r>
      <t xml:space="preserve">Unit of time # - </t>
    </r>
    <r>
      <rPr>
        <sz val="11"/>
        <color theme="1"/>
        <rFont val="Calibri"/>
        <family val="2"/>
        <scheme val="minor"/>
      </rPr>
      <t>is asking will you use this service every day, week, fortnight, month, once only.  This is a drop down list.</t>
    </r>
    <r>
      <rPr>
        <b/>
        <sz val="11"/>
        <color theme="1"/>
        <rFont val="Calibri"/>
        <family val="2"/>
        <scheme val="minor"/>
      </rPr>
      <t xml:space="preserve">
</t>
    </r>
    <r>
      <rPr>
        <i/>
        <sz val="11"/>
        <color theme="1"/>
        <rFont val="Calibri"/>
        <family val="2"/>
        <scheme val="minor"/>
      </rPr>
      <t>Example: If service frequency is every fortnight select "week" and enter 2 in the previous column to represent two weeks.</t>
    </r>
  </si>
  <si>
    <r>
      <t xml:space="preserve">How many hours is each session? # - </t>
    </r>
    <r>
      <rPr>
        <sz val="11"/>
        <color theme="1"/>
        <rFont val="Calibri"/>
        <family val="2"/>
        <scheme val="minor"/>
      </rPr>
      <t xml:space="preserve">is how long is each time you use the service. Example: if your appointment is for 2 hours, enter "2"
</t>
    </r>
  </si>
  <si>
    <t>Cost per hour #</t>
  </si>
  <si>
    <t>Cost per session</t>
  </si>
  <si>
    <r>
      <t xml:space="preserve">Annual amount </t>
    </r>
    <r>
      <rPr>
        <i/>
        <sz val="11"/>
        <color theme="1"/>
        <rFont val="Calibri"/>
        <family val="2"/>
        <scheme val="minor"/>
      </rPr>
      <t>Total cost over a full year</t>
    </r>
  </si>
  <si>
    <t>Week</t>
  </si>
  <si>
    <t>Month</t>
  </si>
  <si>
    <t>Year</t>
  </si>
  <si>
    <t>Select an option</t>
  </si>
  <si>
    <t xml:space="preserve">TOTAL CORE SERVICES </t>
  </si>
  <si>
    <t>A</t>
  </si>
  <si>
    <r>
      <t>Consumables you might need</t>
    </r>
    <r>
      <rPr>
        <sz val="11"/>
        <color theme="1"/>
        <rFont val="Calibri"/>
        <family val="2"/>
        <scheme val="minor"/>
      </rPr>
      <t xml:space="preserve"> # - You need to know what types of consumables you need and enter a description that is meaningful to you</t>
    </r>
  </si>
  <si>
    <r>
      <t>How often will you need to use consumables? # (unit of time)</t>
    </r>
    <r>
      <rPr>
        <i/>
        <sz val="11"/>
        <color theme="1"/>
        <rFont val="Calibri"/>
        <family val="2"/>
        <scheme val="minor"/>
      </rPr>
      <t xml:space="preserve">
For example: items needed daily or every week etc</t>
    </r>
  </si>
  <si>
    <r>
      <t xml:space="preserve">How many items do you need per unit of time? #
</t>
    </r>
    <r>
      <rPr>
        <i/>
        <sz val="11"/>
        <color theme="1"/>
        <rFont val="Calibri"/>
        <family val="2"/>
        <scheme val="minor"/>
      </rPr>
      <t>For example, you might use 12 items per day enter "12".</t>
    </r>
  </si>
  <si>
    <r>
      <t xml:space="preserve">Amount or cost #
</t>
    </r>
    <r>
      <rPr>
        <i/>
        <sz val="11"/>
        <color theme="1"/>
        <rFont val="Calibri"/>
        <family val="2"/>
        <scheme val="minor"/>
      </rPr>
      <t>How much does each item cost individually, so a pair of socks might cost $10.</t>
    </r>
  </si>
  <si>
    <r>
      <t xml:space="preserve">Annual amount
</t>
    </r>
    <r>
      <rPr>
        <i/>
        <sz val="11"/>
        <color theme="1"/>
        <rFont val="Calibri"/>
        <family val="2"/>
        <scheme val="minor"/>
      </rPr>
      <t>Total cost over a full year</t>
    </r>
  </si>
  <si>
    <t>Annually</t>
  </si>
  <si>
    <t>TOTAL CORE CONSUMABLES</t>
  </si>
  <si>
    <t>B</t>
  </si>
  <si>
    <t>TOTAL ESTIMATED CORE</t>
  </si>
  <si>
    <t>A+B</t>
  </si>
  <si>
    <t>Capacity Building</t>
  </si>
  <si>
    <t>AMOUNT OF CAPACITY BUILDING FUNDS IN YOUR NDIS PLAN #</t>
  </si>
  <si>
    <r>
      <t xml:space="preserve">How many hours is each session?# - </t>
    </r>
    <r>
      <rPr>
        <sz val="11"/>
        <color theme="1"/>
        <rFont val="Calibri"/>
        <family val="2"/>
        <scheme val="minor"/>
      </rPr>
      <t xml:space="preserve">is how long is each time you use the service. Example: if your appointment is for 2 hours, enter "2"
</t>
    </r>
  </si>
  <si>
    <t>TOTAL ESTIMATED CAPACITY BUILDING</t>
  </si>
  <si>
    <t>Day</t>
  </si>
  <si>
    <t>How often you might need these services</t>
  </si>
  <si>
    <t>Daily</t>
  </si>
  <si>
    <t>Weekly</t>
  </si>
  <si>
    <t>Fortnightly</t>
  </si>
  <si>
    <t>Monthly</t>
  </si>
  <si>
    <t>Quarterly</t>
  </si>
  <si>
    <t>Twice a year</t>
  </si>
  <si>
    <t>Days</t>
  </si>
  <si>
    <t>Weeks</t>
  </si>
  <si>
    <t>Months</t>
  </si>
  <si>
    <t>Services needed over time</t>
  </si>
  <si>
    <t>Specify number of services per time period</t>
  </si>
  <si>
    <t>About the Support Organiser</t>
  </si>
  <si>
    <t xml:space="preserve">• The Support Organiser will help work out the different combination of supports that suits you.  </t>
  </si>
  <si>
    <t>• The Support Organiser may not work completely for everyone.</t>
  </si>
  <si>
    <t>• If your situation is complex, you might need to get specialist help to organise your plan budget.  For example, the Support Organiser assumes you will use supports on a regular basis over the life of your plan. This will not be suitable for use with capital, (like home modifications and AT).</t>
  </si>
  <si>
    <t xml:space="preserve">• Capacity building support in early childhood should be delivered in line with Best Practice in Early Childhood Intervention (https://www.re-imagine.com.au/practitioner/what-is-best-practice/). This Support Organiser has not been designed for and is not recommended for use with participants younger than 7. </t>
  </si>
  <si>
    <t>• The spaces in teal are for you to enter your information.</t>
  </si>
  <si>
    <r>
      <rPr>
        <b/>
        <sz val="11"/>
        <color theme="1"/>
        <rFont val="Calibri"/>
        <family val="2"/>
        <scheme val="minor"/>
      </rPr>
      <t>Disclaimer: </t>
    </r>
    <r>
      <rPr>
        <sz val="11"/>
        <color theme="1"/>
        <rFont val="Calibri"/>
        <family val="2"/>
        <scheme val="minor"/>
      </rPr>
      <t>The estimates calculated by the Support Organiser are indicative only and are based on the information you enter at the time.</t>
    </r>
  </si>
  <si>
    <t>• You should not rely on the amounts calculated by the Support Organiser and the National Disability Insurance Agency (NDIA) gives no warranty as to relevance, accuracy, currency or completeness of any calculation.</t>
  </si>
  <si>
    <t>• The NDIA is not responsible for any loss or damage you may suffer as a result of relying on a calculation from the Support Organiser.</t>
  </si>
  <si>
    <t>• The NDIA does not use the Support Organiser for the calculations of reasonable and necessary supports.</t>
  </si>
  <si>
    <t>If you have any questions about the Support Organiser, please use the feedback form at the bottom of this page or through Contacts on myplan.ndis.gov.au or call the NDIA on 1800 800 110.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</si>
</sst>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2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9EAD"/>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2" fillId="0" borderId="0" applyFont="0" applyFill="0" applyBorder="0" applyAlignment="0" applyProtection="0"/>
    <xf numFmtId="0" fontId="7" fillId="0" borderId="0" applyNumberFormat="0" applyFill="0" applyBorder="0" applyAlignment="0" applyProtection="0"/>
  </cellStyleXfs>
  <cellXfs count="42">
    <xf numFmtId="0" fontId="0" fillId="0" borderId="0" xfId="0"/>
    <xf numFmtId="0" fontId="1" fillId="0" borderId="0" xfId="0" applyFont="1"/>
    <xf numFmtId="0" fontId="1" fillId="0" borderId="0" xfId="0" applyFont="1" applyAlignment="1">
      <alignment horizontal="left" vertical="top" wrapText="1"/>
    </xf>
    <xf numFmtId="0" fontId="4" fillId="0" borderId="0" xfId="0" applyFont="1"/>
    <xf numFmtId="0" fontId="1" fillId="0" borderId="4" xfId="0" applyFont="1" applyBorder="1" applyAlignment="1">
      <alignment horizontal="left" vertical="top" wrapText="1"/>
    </xf>
    <xf numFmtId="0" fontId="0" fillId="0" borderId="1" xfId="0" applyBorder="1"/>
    <xf numFmtId="0" fontId="0" fillId="0" borderId="2" xfId="0" applyBorder="1"/>
    <xf numFmtId="0" fontId="0" fillId="0" borderId="2" xfId="0" applyBorder="1" applyAlignment="1">
      <alignment horizontal="center"/>
    </xf>
    <xf numFmtId="0" fontId="0" fillId="0" borderId="2" xfId="0" applyBorder="1" applyAlignment="1">
      <alignment horizontal="left"/>
    </xf>
    <xf numFmtId="0" fontId="1" fillId="0" borderId="2" xfId="0" applyFont="1" applyBorder="1" applyAlignment="1">
      <alignment horizontal="right"/>
    </xf>
    <xf numFmtId="44" fontId="0" fillId="2" borderId="3" xfId="0" applyNumberFormat="1" applyFill="1" applyBorder="1" applyAlignment="1">
      <alignment horizontal="left"/>
    </xf>
    <xf numFmtId="44" fontId="0" fillId="2" borderId="3" xfId="0" applyNumberFormat="1" applyFill="1" applyBorder="1"/>
    <xf numFmtId="0" fontId="0" fillId="0" borderId="6" xfId="0" applyBorder="1" applyAlignment="1">
      <alignment vertical="top" wrapText="1"/>
    </xf>
    <xf numFmtId="0" fontId="0" fillId="0" borderId="7" xfId="0" applyBorder="1" applyAlignment="1">
      <alignment vertical="top" wrapText="1"/>
    </xf>
    <xf numFmtId="0" fontId="1" fillId="0" borderId="7" xfId="0" applyFont="1" applyBorder="1" applyAlignment="1">
      <alignment horizontal="right" vertical="top" wrapText="1"/>
    </xf>
    <xf numFmtId="44" fontId="0" fillId="2" borderId="8" xfId="0" applyNumberFormat="1" applyFill="1" applyBorder="1" applyAlignment="1">
      <alignment vertical="top" wrapText="1"/>
    </xf>
    <xf numFmtId="44" fontId="0" fillId="2" borderId="4" xfId="1" applyFont="1" applyFill="1" applyBorder="1" applyAlignment="1">
      <alignment vertical="top" wrapText="1"/>
    </xf>
    <xf numFmtId="0" fontId="1" fillId="0" borderId="5" xfId="0" applyFont="1" applyBorder="1" applyAlignment="1">
      <alignment vertical="top" wrapText="1"/>
    </xf>
    <xf numFmtId="0" fontId="1" fillId="0" borderId="5" xfId="0" applyFont="1" applyBorder="1" applyAlignment="1">
      <alignment horizontal="center" vertical="top" wrapText="1"/>
    </xf>
    <xf numFmtId="44" fontId="0" fillId="0" borderId="0" xfId="0" applyNumberFormat="1"/>
    <xf numFmtId="0" fontId="5" fillId="0" borderId="0" xfId="0" applyFont="1" applyAlignment="1">
      <alignment horizontal="left" vertical="top"/>
    </xf>
    <xf numFmtId="0" fontId="1" fillId="0" borderId="4" xfId="0" applyFont="1" applyBorder="1" applyAlignment="1">
      <alignment horizontal="center" vertical="top" wrapText="1"/>
    </xf>
    <xf numFmtId="44" fontId="6" fillId="0" borderId="3" xfId="1" applyFont="1" applyBorder="1" applyAlignment="1">
      <alignment horizontal="left" vertical="top"/>
    </xf>
    <xf numFmtId="44" fontId="0" fillId="0" borderId="3" xfId="1" applyFont="1" applyBorder="1"/>
    <xf numFmtId="0" fontId="6" fillId="0" borderId="0" xfId="0" applyFont="1" applyAlignment="1">
      <alignment horizontal="left" vertical="top"/>
    </xf>
    <xf numFmtId="0" fontId="1"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7" fillId="0" borderId="0" xfId="2" applyAlignment="1">
      <alignment vertical="top" wrapText="1"/>
    </xf>
    <xf numFmtId="0" fontId="8" fillId="3" borderId="4" xfId="0" applyFont="1" applyFill="1" applyBorder="1"/>
    <xf numFmtId="0" fontId="8" fillId="3" borderId="4" xfId="0" applyFont="1" applyFill="1" applyBorder="1" applyAlignment="1">
      <alignment horizontal="center"/>
    </xf>
    <xf numFmtId="0" fontId="8" fillId="3" borderId="4" xfId="0" applyFont="1" applyFill="1" applyBorder="1" applyAlignment="1">
      <alignment horizontal="left"/>
    </xf>
    <xf numFmtId="44" fontId="8" fillId="3" borderId="4" xfId="1" applyFont="1" applyFill="1" applyBorder="1" applyAlignment="1">
      <alignment horizontal="center"/>
    </xf>
    <xf numFmtId="0" fontId="8" fillId="3" borderId="5" xfId="0" applyFont="1" applyFill="1" applyBorder="1"/>
    <xf numFmtId="0" fontId="8" fillId="3" borderId="5" xfId="0" applyFont="1" applyFill="1" applyBorder="1" applyAlignment="1">
      <alignment horizontal="center"/>
    </xf>
    <xf numFmtId="0" fontId="8" fillId="3" borderId="5" xfId="0" applyFont="1" applyFill="1" applyBorder="1" applyAlignment="1">
      <alignment horizontal="left"/>
    </xf>
    <xf numFmtId="44" fontId="8" fillId="3" borderId="5" xfId="1" applyFont="1" applyFill="1" applyBorder="1" applyAlignment="1">
      <alignment horizontal="center"/>
    </xf>
    <xf numFmtId="44" fontId="8" fillId="3" borderId="3" xfId="1" applyFont="1" applyFill="1" applyBorder="1"/>
    <xf numFmtId="0" fontId="8" fillId="3" borderId="4" xfId="0" applyFont="1" applyFill="1" applyBorder="1" applyAlignment="1">
      <alignment vertical="top" wrapText="1"/>
    </xf>
    <xf numFmtId="0" fontId="8" fillId="3" borderId="4" xfId="0" applyFont="1" applyFill="1" applyBorder="1" applyAlignment="1">
      <alignment horizontal="center" vertical="top" wrapText="1"/>
    </xf>
    <xf numFmtId="44" fontId="8" fillId="3" borderId="4" xfId="1" applyFont="1" applyFill="1" applyBorder="1" applyAlignment="1">
      <alignment vertical="top" wrapText="1"/>
    </xf>
    <xf numFmtId="44" fontId="0" fillId="2" borderId="5" xfId="1" applyFont="1" applyFill="1" applyBorder="1" applyAlignment="1">
      <alignment vertical="top" wrapText="1"/>
    </xf>
  </cellXfs>
  <cellStyles count="3">
    <cellStyle name="Currency" xfId="1" builtinId="4"/>
    <cellStyle name="Hyperlink" xfId="2" builtinId="8"/>
    <cellStyle name="Normal" xfId="0" builtinId="0"/>
  </cellStyles>
  <dxfs count="12">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s>
  <tableStyles count="0" defaultTableStyle="TableStyleMedium2" defaultPivotStyle="PivotStyleLight16"/>
  <colors>
    <mruColors>
      <color rgb="FF009EAD"/>
      <color rgb="FF8AC6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ACB3-51F2-4122-918E-261C5A57C805}">
  <dimension ref="A1:A29"/>
  <sheetViews>
    <sheetView tabSelected="1" workbookViewId="0"/>
  </sheetViews>
  <sheetFormatPr defaultColWidth="9.140625" defaultRowHeight="15" x14ac:dyDescent="0.25"/>
  <cols>
    <col min="1" max="1" width="156.42578125" style="27" customWidth="1"/>
    <col min="2" max="16384" width="9.140625" style="26"/>
  </cols>
  <sheetData>
    <row r="1" spans="1:1" x14ac:dyDescent="0.25">
      <c r="A1" s="25" t="s">
        <v>58</v>
      </c>
    </row>
    <row r="2" spans="1:1" x14ac:dyDescent="0.25">
      <c r="A2" s="27" t="s">
        <v>0</v>
      </c>
    </row>
    <row r="3" spans="1:1" x14ac:dyDescent="0.25">
      <c r="A3" s="27" t="s">
        <v>1</v>
      </c>
    </row>
    <row r="4" spans="1:1" ht="30" x14ac:dyDescent="0.25">
      <c r="A4" s="27" t="s">
        <v>2</v>
      </c>
    </row>
    <row r="5" spans="1:1" x14ac:dyDescent="0.25">
      <c r="A5" s="27" t="s">
        <v>59</v>
      </c>
    </row>
    <row r="6" spans="1:1" x14ac:dyDescent="0.25">
      <c r="A6" s="27" t="s">
        <v>3</v>
      </c>
    </row>
    <row r="8" spans="1:1" x14ac:dyDescent="0.25">
      <c r="A8" s="25" t="s">
        <v>4</v>
      </c>
    </row>
    <row r="9" spans="1:1" x14ac:dyDescent="0.25">
      <c r="A9" s="27" t="s">
        <v>5</v>
      </c>
    </row>
    <row r="10" spans="1:1" x14ac:dyDescent="0.25">
      <c r="A10" s="27" t="s">
        <v>60</v>
      </c>
    </row>
    <row r="11" spans="1:1" ht="30" x14ac:dyDescent="0.25">
      <c r="A11" s="27" t="s">
        <v>61</v>
      </c>
    </row>
    <row r="12" spans="1:1" ht="30" x14ac:dyDescent="0.25">
      <c r="A12" s="27" t="s">
        <v>62</v>
      </c>
    </row>
    <row r="13" spans="1:1" x14ac:dyDescent="0.25">
      <c r="A13" s="27" t="s">
        <v>6</v>
      </c>
    </row>
    <row r="14" spans="1:1" x14ac:dyDescent="0.25">
      <c r="A14" s="28"/>
    </row>
    <row r="15" spans="1:1" x14ac:dyDescent="0.25">
      <c r="A15" s="25" t="s">
        <v>7</v>
      </c>
    </row>
    <row r="16" spans="1:1" x14ac:dyDescent="0.25">
      <c r="A16" s="27" t="s">
        <v>8</v>
      </c>
    </row>
    <row r="17" spans="1:1" ht="45" x14ac:dyDescent="0.25">
      <c r="A17" s="27" t="s">
        <v>9</v>
      </c>
    </row>
    <row r="18" spans="1:1" x14ac:dyDescent="0.25">
      <c r="A18" s="27" t="s">
        <v>63</v>
      </c>
    </row>
    <row r="20" spans="1:1" x14ac:dyDescent="0.25">
      <c r="A20" s="25" t="s">
        <v>10</v>
      </c>
    </row>
    <row r="21" spans="1:1" x14ac:dyDescent="0.25">
      <c r="A21" s="27" t="s">
        <v>11</v>
      </c>
    </row>
    <row r="22" spans="1:1" x14ac:dyDescent="0.25">
      <c r="A22" s="27" t="s">
        <v>12</v>
      </c>
    </row>
    <row r="24" spans="1:1" x14ac:dyDescent="0.25">
      <c r="A24" s="27" t="s">
        <v>64</v>
      </c>
    </row>
    <row r="25" spans="1:1" ht="30" x14ac:dyDescent="0.25">
      <c r="A25" s="27" t="s">
        <v>65</v>
      </c>
    </row>
    <row r="26" spans="1:1" x14ac:dyDescent="0.25">
      <c r="A26" s="27" t="s">
        <v>66</v>
      </c>
    </row>
    <row r="27" spans="1:1" x14ac:dyDescent="0.25">
      <c r="A27" s="27" t="s">
        <v>67</v>
      </c>
    </row>
    <row r="29" spans="1:1" ht="30" x14ac:dyDescent="0.25">
      <c r="A29" s="27" t="s">
        <v>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
  <sheetViews>
    <sheetView showGridLines="0" zoomScale="113" zoomScaleNormal="100" workbookViewId="0">
      <selection activeCell="F7" sqref="F7"/>
    </sheetView>
  </sheetViews>
  <sheetFormatPr defaultRowHeight="15" x14ac:dyDescent="0.25"/>
  <cols>
    <col min="1" max="1" width="55.140625" bestFit="1" customWidth="1"/>
    <col min="2" max="2" width="22.5703125" customWidth="1"/>
    <col min="3" max="3" width="16" customWidth="1"/>
    <col min="4" max="4" width="20.7109375" customWidth="1"/>
    <col min="5" max="5" width="16" customWidth="1"/>
    <col min="6" max="6" width="11.85546875" customWidth="1"/>
    <col min="7" max="7" width="13.42578125" bestFit="1" customWidth="1"/>
    <col min="8" max="8" width="16.42578125" customWidth="1"/>
    <col min="9" max="9" width="16" customWidth="1"/>
  </cols>
  <sheetData>
    <row r="1" spans="1:9" x14ac:dyDescent="0.25">
      <c r="A1" s="1" t="s">
        <v>13</v>
      </c>
    </row>
    <row r="2" spans="1:9" ht="31.5" x14ac:dyDescent="0.5">
      <c r="A2" s="3" t="s">
        <v>14</v>
      </c>
    </row>
    <row r="3" spans="1:9" ht="15.75" thickBot="1" x14ac:dyDescent="0.3">
      <c r="A3" s="1"/>
    </row>
    <row r="4" spans="1:9" ht="16.5" thickBot="1" x14ac:dyDescent="0.3">
      <c r="A4" s="5" t="s">
        <v>15</v>
      </c>
      <c r="B4" s="37">
        <v>1</v>
      </c>
      <c r="C4" s="24" t="str">
        <f>IF(B4&lt;E34,"You do NOT have enough funds.  You need to make an adjustment.",IF(B4&gt;E34,"You should have enough money for the supports you have planned", ""))</f>
        <v>You should have enough money for the supports you have planned</v>
      </c>
    </row>
    <row r="5" spans="1:9" ht="16.5" thickBot="1" x14ac:dyDescent="0.3">
      <c r="A5" s="5" t="s">
        <v>16</v>
      </c>
      <c r="B5" s="23">
        <f>B4-E34</f>
        <v>1</v>
      </c>
      <c r="C5" s="24" t="str">
        <f>IF(B5&lt;E35,"You need to reduce your planned spending by this amount to be within budget.",IF(B5&gt;E35,"You can allocate this amount below if you want to and still be within budget.", ""))</f>
        <v>You can allocate this amount below if you want to and still be within budget.</v>
      </c>
    </row>
    <row r="6" spans="1:9" x14ac:dyDescent="0.25">
      <c r="A6" s="1"/>
    </row>
    <row r="7" spans="1:9" s="2" customFormat="1" ht="210" x14ac:dyDescent="0.25">
      <c r="A7" s="4" t="s">
        <v>17</v>
      </c>
      <c r="B7" s="4" t="s">
        <v>18</v>
      </c>
      <c r="C7" s="4" t="s">
        <v>19</v>
      </c>
      <c r="D7" s="4" t="s">
        <v>20</v>
      </c>
      <c r="E7" s="21" t="s">
        <v>21</v>
      </c>
      <c r="F7" s="21" t="s">
        <v>22</v>
      </c>
      <c r="G7" s="21" t="s">
        <v>23</v>
      </c>
      <c r="H7" s="21" t="s">
        <v>24</v>
      </c>
    </row>
    <row r="8" spans="1:9" x14ac:dyDescent="0.25">
      <c r="A8" s="29"/>
      <c r="B8" s="30"/>
      <c r="C8" s="30"/>
      <c r="D8" s="31" t="s">
        <v>28</v>
      </c>
      <c r="E8" s="30"/>
      <c r="F8" s="32"/>
      <c r="G8" s="16" t="str">
        <f>IF(F8&gt;0,F8*E8,"")</f>
        <v/>
      </c>
      <c r="H8" s="16" t="str">
        <f>IF(D8="Day",B8*(365/C8)*G8,IF(D8="Week",B8*(52/C8)*G8,IF(D8="Month",B8*(12/C8)*G8,IF(D8="Year",B8*(1/C8)*G8,""))))</f>
        <v/>
      </c>
      <c r="I8" s="19"/>
    </row>
    <row r="9" spans="1:9" x14ac:dyDescent="0.25">
      <c r="A9" s="29"/>
      <c r="B9" s="30"/>
      <c r="C9" s="30"/>
      <c r="D9" s="31" t="s">
        <v>28</v>
      </c>
      <c r="E9" s="30"/>
      <c r="F9" s="32"/>
      <c r="G9" s="16" t="str">
        <f t="shared" ref="G9:G17" si="0">IF(F9&gt;0,F9*E9,"")</f>
        <v/>
      </c>
      <c r="H9" s="16" t="str">
        <f t="shared" ref="H9:H17" si="1">IF(D9="Day",B9*(365/C9)*G9,IF(D9="Week",B9*(52/C9)*G9,IF(D9="Month",B9*(12/C9)*G9,IF(D9="Year",B9*(1/C9)*G9,""))))</f>
        <v/>
      </c>
    </row>
    <row r="10" spans="1:9" x14ac:dyDescent="0.25">
      <c r="A10" s="29"/>
      <c r="B10" s="30"/>
      <c r="C10" s="30"/>
      <c r="D10" s="31" t="s">
        <v>28</v>
      </c>
      <c r="E10" s="30"/>
      <c r="F10" s="32"/>
      <c r="G10" s="16" t="str">
        <f t="shared" si="0"/>
        <v/>
      </c>
      <c r="H10" s="16" t="str">
        <f t="shared" si="1"/>
        <v/>
      </c>
    </row>
    <row r="11" spans="1:9" x14ac:dyDescent="0.25">
      <c r="A11" s="29"/>
      <c r="B11" s="30"/>
      <c r="C11" s="30"/>
      <c r="D11" s="31" t="s">
        <v>28</v>
      </c>
      <c r="E11" s="30"/>
      <c r="F11" s="32"/>
      <c r="G11" s="16" t="str">
        <f t="shared" si="0"/>
        <v/>
      </c>
      <c r="H11" s="16" t="str">
        <f t="shared" si="1"/>
        <v/>
      </c>
    </row>
    <row r="12" spans="1:9" x14ac:dyDescent="0.25">
      <c r="A12" s="29"/>
      <c r="B12" s="30"/>
      <c r="C12" s="30"/>
      <c r="D12" s="31" t="s">
        <v>28</v>
      </c>
      <c r="E12" s="30"/>
      <c r="F12" s="32"/>
      <c r="G12" s="16" t="str">
        <f t="shared" si="0"/>
        <v/>
      </c>
      <c r="H12" s="16" t="str">
        <f t="shared" si="1"/>
        <v/>
      </c>
    </row>
    <row r="13" spans="1:9" x14ac:dyDescent="0.25">
      <c r="A13" s="29"/>
      <c r="B13" s="30"/>
      <c r="C13" s="30"/>
      <c r="D13" s="31" t="s">
        <v>28</v>
      </c>
      <c r="E13" s="30"/>
      <c r="F13" s="32"/>
      <c r="G13" s="16" t="str">
        <f t="shared" si="0"/>
        <v/>
      </c>
      <c r="H13" s="16" t="str">
        <f t="shared" si="1"/>
        <v/>
      </c>
    </row>
    <row r="14" spans="1:9" x14ac:dyDescent="0.25">
      <c r="A14" s="29"/>
      <c r="B14" s="30"/>
      <c r="C14" s="30"/>
      <c r="D14" s="31" t="s">
        <v>28</v>
      </c>
      <c r="E14" s="30"/>
      <c r="F14" s="32"/>
      <c r="G14" s="16" t="str">
        <f t="shared" si="0"/>
        <v/>
      </c>
      <c r="H14" s="16" t="str">
        <f t="shared" si="1"/>
        <v/>
      </c>
    </row>
    <row r="15" spans="1:9" x14ac:dyDescent="0.25">
      <c r="A15" s="29"/>
      <c r="B15" s="30"/>
      <c r="C15" s="30"/>
      <c r="D15" s="31" t="s">
        <v>28</v>
      </c>
      <c r="E15" s="30"/>
      <c r="F15" s="32"/>
      <c r="G15" s="16" t="str">
        <f t="shared" si="0"/>
        <v/>
      </c>
      <c r="H15" s="16" t="str">
        <f t="shared" si="1"/>
        <v/>
      </c>
    </row>
    <row r="16" spans="1:9" x14ac:dyDescent="0.25">
      <c r="A16" s="29"/>
      <c r="B16" s="30"/>
      <c r="C16" s="30"/>
      <c r="D16" s="31" t="s">
        <v>28</v>
      </c>
      <c r="E16" s="30"/>
      <c r="F16" s="32"/>
      <c r="G16" s="16" t="str">
        <f t="shared" si="0"/>
        <v/>
      </c>
      <c r="H16" s="16" t="str">
        <f t="shared" si="1"/>
        <v/>
      </c>
    </row>
    <row r="17" spans="1:8" ht="15.75" thickBot="1" x14ac:dyDescent="0.3">
      <c r="A17" s="33"/>
      <c r="B17" s="30"/>
      <c r="C17" s="34"/>
      <c r="D17" s="35" t="s">
        <v>28</v>
      </c>
      <c r="E17" s="34"/>
      <c r="F17" s="36"/>
      <c r="G17" s="16" t="str">
        <f t="shared" si="0"/>
        <v/>
      </c>
      <c r="H17" s="16" t="str">
        <f t="shared" si="1"/>
        <v/>
      </c>
    </row>
    <row r="18" spans="1:8" ht="15.75" thickBot="1" x14ac:dyDescent="0.3">
      <c r="A18" s="5" t="s">
        <v>29</v>
      </c>
      <c r="B18" s="6"/>
      <c r="C18" s="7"/>
      <c r="D18" s="7"/>
      <c r="E18" s="8"/>
      <c r="F18" s="9"/>
      <c r="G18" s="9" t="s">
        <v>30</v>
      </c>
      <c r="H18" s="10">
        <f>SUM(H8:H17)</f>
        <v>0</v>
      </c>
    </row>
    <row r="20" spans="1:8" ht="105" x14ac:dyDescent="0.25">
      <c r="A20" s="17" t="s">
        <v>31</v>
      </c>
      <c r="B20" s="17" t="s">
        <v>32</v>
      </c>
      <c r="C20" s="17" t="s">
        <v>33</v>
      </c>
      <c r="D20" s="17" t="s">
        <v>34</v>
      </c>
      <c r="E20" s="18" t="s">
        <v>35</v>
      </c>
    </row>
    <row r="21" spans="1:8" x14ac:dyDescent="0.25">
      <c r="A21" s="38"/>
      <c r="B21" s="38" t="s">
        <v>28</v>
      </c>
      <c r="C21" s="39">
        <v>1</v>
      </c>
      <c r="D21" s="40"/>
      <c r="E21" s="16" t="str">
        <f>IF(B21="Daily",C21*D21*365,IF(B21="Weekly",C21*D21*52,IF(B21="Fortnightly",C21*D21*26,IF(B21="Monthly",C21*D21*12,IF(B21="quarterly",C21*D21*4,IF(B21="twice a year",C21*D21*2,IF(B21="annually",C21*D21,"")))))))</f>
        <v/>
      </c>
    </row>
    <row r="22" spans="1:8" x14ac:dyDescent="0.25">
      <c r="A22" s="38"/>
      <c r="B22" s="38" t="s">
        <v>28</v>
      </c>
      <c r="C22" s="39"/>
      <c r="D22" s="40"/>
      <c r="E22" s="16" t="str">
        <f>IF(B22="Daily",C22*D22*365,IF(B22="Weekly",C22*D22*52,IF(B22="Fortnightly",C22*D22*26,IF(B22="Monthly",C22*D22*12,IF(B22="quarterly",C22*D22*4,IF(B22="twice a year",C22*D22*2,IF(B22="annually",C22*D22,"")))))))</f>
        <v/>
      </c>
    </row>
    <row r="23" spans="1:8" x14ac:dyDescent="0.25">
      <c r="A23" s="38"/>
      <c r="B23" s="38" t="s">
        <v>28</v>
      </c>
      <c r="C23" s="39"/>
      <c r="D23" s="40"/>
      <c r="E23" s="16" t="str">
        <f t="shared" ref="E23:E31" si="2">IF(B23="Daily",C23*D23*365,IF(B23="Weekly",C23*D23*52,IF(B23="Fortnightly",C23*D23*26,IF(B23="Monthly",C23*D23*12,IF(B23="quarterly",C23*D23*4,IF(B23="twice a year",C23*D23*2,IF(B23="annually",C23*D23,"")))))))</f>
        <v/>
      </c>
    </row>
    <row r="24" spans="1:8" x14ac:dyDescent="0.25">
      <c r="A24" s="38"/>
      <c r="B24" s="38" t="s">
        <v>28</v>
      </c>
      <c r="C24" s="39"/>
      <c r="D24" s="40"/>
      <c r="E24" s="16" t="str">
        <f t="shared" si="2"/>
        <v/>
      </c>
    </row>
    <row r="25" spans="1:8" x14ac:dyDescent="0.25">
      <c r="A25" s="38"/>
      <c r="B25" s="38" t="s">
        <v>28</v>
      </c>
      <c r="C25" s="39"/>
      <c r="D25" s="40"/>
      <c r="E25" s="16" t="str">
        <f t="shared" si="2"/>
        <v/>
      </c>
    </row>
    <row r="26" spans="1:8" x14ac:dyDescent="0.25">
      <c r="A26" s="38"/>
      <c r="B26" s="38" t="s">
        <v>28</v>
      </c>
      <c r="C26" s="39"/>
      <c r="D26" s="40"/>
      <c r="E26" s="16" t="str">
        <f t="shared" si="2"/>
        <v/>
      </c>
    </row>
    <row r="27" spans="1:8" x14ac:dyDescent="0.25">
      <c r="A27" s="38"/>
      <c r="B27" s="38" t="s">
        <v>28</v>
      </c>
      <c r="C27" s="39"/>
      <c r="D27" s="40"/>
      <c r="E27" s="16" t="str">
        <f t="shared" si="2"/>
        <v/>
      </c>
    </row>
    <row r="28" spans="1:8" x14ac:dyDescent="0.25">
      <c r="A28" s="38"/>
      <c r="B28" s="38" t="s">
        <v>28</v>
      </c>
      <c r="C28" s="39"/>
      <c r="D28" s="40"/>
      <c r="E28" s="16" t="str">
        <f t="shared" si="2"/>
        <v/>
      </c>
    </row>
    <row r="29" spans="1:8" x14ac:dyDescent="0.25">
      <c r="A29" s="38"/>
      <c r="B29" s="38" t="s">
        <v>28</v>
      </c>
      <c r="C29" s="39"/>
      <c r="D29" s="40"/>
      <c r="E29" s="16" t="str">
        <f t="shared" si="2"/>
        <v/>
      </c>
    </row>
    <row r="30" spans="1:8" x14ac:dyDescent="0.25">
      <c r="A30" s="38"/>
      <c r="B30" s="38" t="s">
        <v>28</v>
      </c>
      <c r="C30" s="39"/>
      <c r="D30" s="40"/>
      <c r="E30" s="16" t="str">
        <f t="shared" si="2"/>
        <v/>
      </c>
    </row>
    <row r="31" spans="1:8" x14ac:dyDescent="0.25">
      <c r="A31" s="38"/>
      <c r="B31" s="38" t="s">
        <v>28</v>
      </c>
      <c r="C31" s="39"/>
      <c r="D31" s="40"/>
      <c r="E31" s="16" t="str">
        <f t="shared" si="2"/>
        <v/>
      </c>
    </row>
    <row r="32" spans="1:8" ht="15.75" thickBot="1" x14ac:dyDescent="0.3">
      <c r="A32" s="12" t="s">
        <v>37</v>
      </c>
      <c r="B32" s="13"/>
      <c r="C32" s="13"/>
      <c r="D32" s="14" t="s">
        <v>38</v>
      </c>
      <c r="E32" s="15">
        <f>SUM(E21:E31)</f>
        <v>0</v>
      </c>
    </row>
    <row r="33" spans="1:9" ht="15.75" thickBot="1" x14ac:dyDescent="0.3"/>
    <row r="34" spans="1:9" ht="15.75" thickBot="1" x14ac:dyDescent="0.3">
      <c r="A34" s="5" t="s">
        <v>39</v>
      </c>
      <c r="B34" s="6"/>
      <c r="C34" s="6"/>
      <c r="D34" s="9" t="s">
        <v>40</v>
      </c>
      <c r="E34" s="11">
        <f>E32+H18</f>
        <v>0</v>
      </c>
    </row>
    <row r="36" spans="1:9" ht="31.5" x14ac:dyDescent="0.5">
      <c r="A36" s="3" t="s">
        <v>41</v>
      </c>
    </row>
    <row r="37" spans="1:9" ht="15.75" thickBot="1" x14ac:dyDescent="0.3"/>
    <row r="38" spans="1:9" ht="16.5" thickBot="1" x14ac:dyDescent="0.3">
      <c r="A38" s="5" t="s">
        <v>42</v>
      </c>
      <c r="B38" s="37">
        <v>1</v>
      </c>
      <c r="C38" s="24" t="str">
        <f>IF(B38&lt;H52,"You do NOT have enough funds. You need to make an adjustment.",IF(B38&gt;H52,"You should have enough money for the supports you have planned.", ""))</f>
        <v>You should have enough money for the supports you have planned.</v>
      </c>
      <c r="D38" s="20"/>
      <c r="E38" s="20"/>
      <c r="F38" s="20"/>
      <c r="G38" s="20"/>
      <c r="H38" s="20"/>
    </row>
    <row r="39" spans="1:9" ht="16.5" thickBot="1" x14ac:dyDescent="0.3">
      <c r="A39" s="5" t="s">
        <v>16</v>
      </c>
      <c r="B39" s="22">
        <f>B38-H52</f>
        <v>1</v>
      </c>
      <c r="C39" s="24" t="str">
        <f>IF(B39&lt;H53,"You need to reduce your planned spending by this amount to be within budget.",IF(B39&gt;H53,"You can allocate this amount below if you want to and still be within budget.", ""))</f>
        <v>You can allocate this amount below if you want to and still be within budget.</v>
      </c>
      <c r="D39" s="20"/>
      <c r="E39" s="20"/>
      <c r="F39" s="20"/>
      <c r="G39" s="20"/>
      <c r="H39" s="20"/>
    </row>
    <row r="41" spans="1:9" s="2" customFormat="1" ht="210" x14ac:dyDescent="0.25">
      <c r="A41" s="4"/>
      <c r="B41" s="4" t="s">
        <v>18</v>
      </c>
      <c r="C41" s="4" t="s">
        <v>19</v>
      </c>
      <c r="D41" s="4" t="s">
        <v>20</v>
      </c>
      <c r="E41" s="21" t="s">
        <v>43</v>
      </c>
      <c r="F41" s="21" t="s">
        <v>22</v>
      </c>
      <c r="G41" s="21" t="s">
        <v>23</v>
      </c>
      <c r="H41" s="21" t="s">
        <v>24</v>
      </c>
      <c r="I41"/>
    </row>
    <row r="42" spans="1:9" x14ac:dyDescent="0.25">
      <c r="A42" s="29"/>
      <c r="B42" s="30"/>
      <c r="C42" s="30"/>
      <c r="D42" s="31" t="s">
        <v>28</v>
      </c>
      <c r="E42" s="30"/>
      <c r="F42" s="32"/>
      <c r="G42" s="16" t="str">
        <f>IF(F42&gt;0,F42*E42,"")</f>
        <v/>
      </c>
      <c r="H42" s="16" t="str">
        <f>IF(D42="Day",B42*(365/C42)*G42,IF(D42="Week",B42*(52/C42)*G42,IF(D42="Month",B42*(12/C42)*G42,IF(D42="Year",B42*(1/C42)*G42,""))))</f>
        <v/>
      </c>
    </row>
    <row r="43" spans="1:9" x14ac:dyDescent="0.25">
      <c r="A43" s="29"/>
      <c r="B43" s="30"/>
      <c r="C43" s="30"/>
      <c r="D43" s="31" t="s">
        <v>28</v>
      </c>
      <c r="E43" s="30"/>
      <c r="F43" s="32"/>
      <c r="G43" s="16" t="str">
        <f t="shared" ref="G43:G51" si="3">IF(F43&gt;0,F43*E43,"")</f>
        <v/>
      </c>
      <c r="H43" s="16" t="str">
        <f t="shared" ref="H43:H51" si="4">IF(D43="Day",B43*(365/C43)*G43,IF(D43="Week",B43*(52/C43)*G43,IF(D43="Month",B43*(12/C43)*G43,IF(D43="Year",B43*(1/C43)*G43,""))))</f>
        <v/>
      </c>
    </row>
    <row r="44" spans="1:9" x14ac:dyDescent="0.25">
      <c r="A44" s="29"/>
      <c r="B44" s="30"/>
      <c r="C44" s="30"/>
      <c r="D44" s="31" t="s">
        <v>28</v>
      </c>
      <c r="E44" s="30"/>
      <c r="F44" s="32"/>
      <c r="G44" s="16" t="str">
        <f t="shared" si="3"/>
        <v/>
      </c>
      <c r="H44" s="16" t="str">
        <f t="shared" si="4"/>
        <v/>
      </c>
    </row>
    <row r="45" spans="1:9" x14ac:dyDescent="0.25">
      <c r="A45" s="29"/>
      <c r="B45" s="30"/>
      <c r="C45" s="30"/>
      <c r="D45" s="31" t="s">
        <v>28</v>
      </c>
      <c r="E45" s="30"/>
      <c r="F45" s="32"/>
      <c r="G45" s="16" t="str">
        <f t="shared" si="3"/>
        <v/>
      </c>
      <c r="H45" s="16" t="str">
        <f t="shared" si="4"/>
        <v/>
      </c>
    </row>
    <row r="46" spans="1:9" x14ac:dyDescent="0.25">
      <c r="A46" s="29"/>
      <c r="B46" s="30"/>
      <c r="C46" s="30"/>
      <c r="D46" s="31" t="s">
        <v>28</v>
      </c>
      <c r="E46" s="30"/>
      <c r="F46" s="32"/>
      <c r="G46" s="16" t="str">
        <f t="shared" si="3"/>
        <v/>
      </c>
      <c r="H46" s="16" t="str">
        <f t="shared" si="4"/>
        <v/>
      </c>
    </row>
    <row r="47" spans="1:9" x14ac:dyDescent="0.25">
      <c r="A47" s="29"/>
      <c r="B47" s="30"/>
      <c r="C47" s="30"/>
      <c r="D47" s="31" t="s">
        <v>28</v>
      </c>
      <c r="E47" s="30"/>
      <c r="F47" s="32"/>
      <c r="G47" s="16" t="str">
        <f t="shared" si="3"/>
        <v/>
      </c>
      <c r="H47" s="16" t="str">
        <f t="shared" si="4"/>
        <v/>
      </c>
    </row>
    <row r="48" spans="1:9" x14ac:dyDescent="0.25">
      <c r="A48" s="29"/>
      <c r="B48" s="30"/>
      <c r="C48" s="30"/>
      <c r="D48" s="31" t="s">
        <v>28</v>
      </c>
      <c r="E48" s="30"/>
      <c r="F48" s="32"/>
      <c r="G48" s="16" t="str">
        <f t="shared" si="3"/>
        <v/>
      </c>
      <c r="H48" s="16" t="str">
        <f t="shared" si="4"/>
        <v/>
      </c>
    </row>
    <row r="49" spans="1:8" x14ac:dyDescent="0.25">
      <c r="A49" s="29"/>
      <c r="B49" s="30"/>
      <c r="C49" s="30"/>
      <c r="D49" s="31" t="s">
        <v>28</v>
      </c>
      <c r="E49" s="30"/>
      <c r="F49" s="32"/>
      <c r="G49" s="16" t="str">
        <f t="shared" si="3"/>
        <v/>
      </c>
      <c r="H49" s="16" t="str">
        <f t="shared" si="4"/>
        <v/>
      </c>
    </row>
    <row r="50" spans="1:8" x14ac:dyDescent="0.25">
      <c r="A50" s="29"/>
      <c r="B50" s="30"/>
      <c r="C50" s="30"/>
      <c r="D50" s="31" t="s">
        <v>28</v>
      </c>
      <c r="E50" s="30"/>
      <c r="F50" s="32"/>
      <c r="G50" s="16" t="str">
        <f t="shared" si="3"/>
        <v/>
      </c>
      <c r="H50" s="16" t="str">
        <f t="shared" si="4"/>
        <v/>
      </c>
    </row>
    <row r="51" spans="1:8" ht="15.75" thickBot="1" x14ac:dyDescent="0.3">
      <c r="A51" s="33"/>
      <c r="B51" s="34"/>
      <c r="C51" s="34"/>
      <c r="D51" s="35" t="s">
        <v>28</v>
      </c>
      <c r="E51" s="34"/>
      <c r="F51" s="36"/>
      <c r="G51" s="41" t="str">
        <f t="shared" si="3"/>
        <v/>
      </c>
      <c r="H51" s="41" t="str">
        <f t="shared" si="4"/>
        <v/>
      </c>
    </row>
    <row r="52" spans="1:8" ht="15.75" thickBot="1" x14ac:dyDescent="0.3">
      <c r="A52" s="5" t="s">
        <v>44</v>
      </c>
      <c r="B52" s="6"/>
      <c r="C52" s="7"/>
      <c r="D52" s="7"/>
      <c r="E52" s="8"/>
      <c r="F52" s="9"/>
      <c r="G52" s="9"/>
      <c r="H52" s="10">
        <f>SUM(H42:H51)</f>
        <v>0</v>
      </c>
    </row>
  </sheetData>
  <conditionalFormatting sqref="C4:H4">
    <cfRule type="expression" dxfId="11" priority="25">
      <formula>$B$4&lt;$E$34</formula>
    </cfRule>
    <cfRule type="expression" dxfId="10" priority="26">
      <formula>$B$4&gt;$E$34</formula>
    </cfRule>
  </conditionalFormatting>
  <conditionalFormatting sqref="C38:H38">
    <cfRule type="expression" dxfId="9" priority="31">
      <formula>$B$38&lt;$H$52</formula>
    </cfRule>
    <cfRule type="expression" dxfId="8" priority="32">
      <formula>$B$38&gt;$H$52</formula>
    </cfRule>
  </conditionalFormatting>
  <conditionalFormatting sqref="B39">
    <cfRule type="expression" dxfId="7" priority="11">
      <formula>$B$38&lt;$H$52</formula>
    </cfRule>
    <cfRule type="expression" dxfId="6" priority="12">
      <formula>$B$38&gt;$H$52</formula>
    </cfRule>
  </conditionalFormatting>
  <conditionalFormatting sqref="B5">
    <cfRule type="expression" dxfId="5" priority="7">
      <formula>$B$4&lt;$E$34</formula>
    </cfRule>
    <cfRule type="expression" dxfId="4" priority="8">
      <formula>$B$4&gt;$E$34</formula>
    </cfRule>
  </conditionalFormatting>
  <conditionalFormatting sqref="C39:H39">
    <cfRule type="expression" dxfId="3" priority="5">
      <formula>$B$38&lt;$H$52</formula>
    </cfRule>
    <cfRule type="expression" dxfId="2" priority="6">
      <formula>$B$38&gt;$H$52</formula>
    </cfRule>
  </conditionalFormatting>
  <conditionalFormatting sqref="C5:H5">
    <cfRule type="expression" dxfId="1" priority="1">
      <formula>$B$4&lt;$E$34</formula>
    </cfRule>
    <cfRule type="expression" dxfId="0" priority="2">
      <formula>$B$4&gt;$E$34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errorTitle="Invalid entry" error="Please choose from the list" xr:uid="{00000000-0002-0000-0100-000000000000}">
          <x14:formula1>
            <xm:f>Data!$A$2:$A$9</xm:f>
          </x14:formula1>
          <xm:sqref>B21:B31</xm:sqref>
        </x14:dataValidation>
        <x14:dataValidation type="list" allowBlank="1" showInputMessage="1" showErrorMessage="1" xr:uid="{00000000-0002-0000-0100-000001000000}">
          <x14:formula1>
            <xm:f>Data!$A$11:$A$15</xm:f>
          </x14:formula1>
          <xm:sqref>D8:D17 D42:D51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workbookViewId="0">
      <selection activeCell="C8" sqref="C8"/>
    </sheetView>
  </sheetViews>
  <sheetFormatPr defaultRowHeight="15" x14ac:dyDescent="0.25"/>
  <sheetData>
    <row r="1" spans="1:8" x14ac:dyDescent="0.25">
      <c r="A1" s="1" t="s">
        <v>46</v>
      </c>
    </row>
    <row r="2" spans="1:8" x14ac:dyDescent="0.25">
      <c r="A2" t="s">
        <v>28</v>
      </c>
      <c r="H2" s="1"/>
    </row>
    <row r="3" spans="1:8" x14ac:dyDescent="0.25">
      <c r="A3" t="s">
        <v>47</v>
      </c>
    </row>
    <row r="4" spans="1:8" x14ac:dyDescent="0.25">
      <c r="A4" t="s">
        <v>48</v>
      </c>
    </row>
    <row r="5" spans="1:8" x14ac:dyDescent="0.25">
      <c r="A5" t="s">
        <v>49</v>
      </c>
    </row>
    <row r="6" spans="1:8" x14ac:dyDescent="0.25">
      <c r="A6" t="s">
        <v>50</v>
      </c>
    </row>
    <row r="7" spans="1:8" x14ac:dyDescent="0.25">
      <c r="A7" t="s">
        <v>51</v>
      </c>
    </row>
    <row r="8" spans="1:8" x14ac:dyDescent="0.25">
      <c r="A8" t="s">
        <v>52</v>
      </c>
    </row>
    <row r="9" spans="1:8" x14ac:dyDescent="0.25">
      <c r="A9" t="s">
        <v>36</v>
      </c>
    </row>
    <row r="11" spans="1:8" x14ac:dyDescent="0.25">
      <c r="A11" t="s">
        <v>28</v>
      </c>
      <c r="B11" t="s">
        <v>28</v>
      </c>
    </row>
    <row r="12" spans="1:8" x14ac:dyDescent="0.25">
      <c r="A12" t="s">
        <v>45</v>
      </c>
      <c r="B12" t="s">
        <v>53</v>
      </c>
    </row>
    <row r="13" spans="1:8" x14ac:dyDescent="0.25">
      <c r="A13" t="s">
        <v>25</v>
      </c>
      <c r="B13" t="s">
        <v>54</v>
      </c>
    </row>
    <row r="14" spans="1:8" x14ac:dyDescent="0.25">
      <c r="A14" t="s">
        <v>26</v>
      </c>
      <c r="B14" t="s">
        <v>55</v>
      </c>
    </row>
    <row r="15" spans="1:8" x14ac:dyDescent="0.25">
      <c r="A15" t="s">
        <v>27</v>
      </c>
    </row>
    <row r="17" spans="1:1" x14ac:dyDescent="0.25">
      <c r="A17" t="s">
        <v>28</v>
      </c>
    </row>
    <row r="18" spans="1:1" x14ac:dyDescent="0.25">
      <c r="A18" t="s">
        <v>56</v>
      </c>
    </row>
    <row r="19" spans="1:1" x14ac:dyDescent="0.25">
      <c r="A19"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6" ma:contentTypeDescription="Create a new document." ma:contentTypeScope="" ma:versionID="2c58fe369cad4e955cfcce62b14c74cd">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86b4da8e87b96d57c627859b8c76b1c8"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007b453-e585-40e0-bf53-8475d6307966}"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16AD38-98F0-4324-8ACC-A988D301460E}">
  <ds:schemaRefs>
    <ds:schemaRef ds:uri="http://schemas.microsoft.com/sharepoint/v3/contenttype/forms"/>
  </ds:schemaRefs>
</ds:datastoreItem>
</file>

<file path=customXml/itemProps2.xml><?xml version="1.0" encoding="utf-8"?>
<ds:datastoreItem xmlns:ds="http://schemas.openxmlformats.org/officeDocument/2006/customXml" ds:itemID="{84FABFBA-2B8A-4D53-A1B4-D08971B4CD0E}">
  <ds:schemaRefs>
    <ds:schemaRef ds:uri="http://schemas.microsoft.com/office/2006/metadata/properties"/>
    <ds:schemaRef ds:uri="http://schemas.microsoft.com/office/infopath/2007/PartnerControls"/>
    <ds:schemaRef ds:uri="62e6d7e0-8f69-4736-9de7-41af03e42ea2"/>
    <ds:schemaRef ds:uri="a2598ba4-4db0-4ba6-86e6-e93586821996"/>
  </ds:schemaRefs>
</ds:datastoreItem>
</file>

<file path=customXml/itemProps3.xml><?xml version="1.0" encoding="utf-8"?>
<ds:datastoreItem xmlns:ds="http://schemas.openxmlformats.org/officeDocument/2006/customXml" ds:itemID="{6BF795E4-37D7-40F6-939B-8641D76331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First</vt:lpstr>
      <vt:lpstr>Support Organiser</vt:lpstr>
      <vt:lpstr>Data</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Barny</dc:creator>
  <cp:keywords/>
  <dc:description/>
  <cp:lastModifiedBy>Ryan, Linda</cp:lastModifiedBy>
  <cp:revision/>
  <dcterms:created xsi:type="dcterms:W3CDTF">2022-01-31T02:57:43Z</dcterms:created>
  <dcterms:modified xsi:type="dcterms:W3CDTF">2022-06-27T05:41:06Z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0x010100DD3D09C9489BCF4CBDCB69CB74A9833E</vt:lpwstr>
  </property>
  <property fmtid="{D5CDD505-2E9C-101B-9397-08002B2CF9AE}" pid="3" name="Order">
    <vt:r8>533800</vt:r8>
  </property>
  <property fmtid="{D5CDD505-2E9C-101B-9397-08002B2CF9AE}" pid="4" name="MSIP_Label_2b83f8d7-e91f-4eee-a336-52a8061c0503_Enabled">
    <vt:lpwstr>true</vt:lpwstr>
  </property>
  <property fmtid="{D5CDD505-2E9C-101B-9397-08002B2CF9AE}" pid="5" name="MSIP_Label_2b83f8d7-e91f-4eee-a336-52a8061c0503_SetDate">
    <vt:lpwstr>2022-03-03T00:13:03Z</vt:lpwstr>
  </property>
  <property fmtid="{D5CDD505-2E9C-101B-9397-08002B2CF9AE}" pid="6" name="MSIP_Label_2b83f8d7-e91f-4eee-a336-52a8061c0503_Method">
    <vt:lpwstr>Privileged</vt:lpwstr>
  </property>
  <property fmtid="{D5CDD505-2E9C-101B-9397-08002B2CF9AE}" pid="7" name="MSIP_Label_2b83f8d7-e91f-4eee-a336-52a8061c0503_Name">
    <vt:lpwstr>OFFICIAL</vt:lpwstr>
  </property>
  <property fmtid="{D5CDD505-2E9C-101B-9397-08002B2CF9AE}" pid="8" name="MSIP_Label_2b83f8d7-e91f-4eee-a336-52a8061c0503_SiteId">
    <vt:lpwstr>cd778b65-752d-454a-87cf-b9990fe58993</vt:lpwstr>
  </property>
  <property fmtid="{D5CDD505-2E9C-101B-9397-08002B2CF9AE}" pid="9" name="MSIP_Label_2b83f8d7-e91f-4eee-a336-52a8061c0503_ActionId">
    <vt:lpwstr>4d54be83-edeb-4e96-8218-d3d108ac1cc4</vt:lpwstr>
  </property>
  <property fmtid="{D5CDD505-2E9C-101B-9397-08002B2CF9AE}" pid="10" name="MSIP_Label_2b83f8d7-e91f-4eee-a336-52a8061c0503_ContentBits">
    <vt:lpwstr>0</vt:lpwstr>
  </property>
  <property fmtid="{D5CDD505-2E9C-101B-9397-08002B2CF9AE}" pid="11" name="MediaServiceImageTags">
    <vt:lpwstr/>
  </property>
</Properties>
</file>